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5330" windowHeight="9450" activeTab="0"/>
  </bookViews>
  <sheets>
    <sheet name="4.2" sheetId="1" r:id="rId1"/>
  </sheets>
  <definedNames/>
  <calcPr fullCalcOnLoad="1" fullPrecision="0"/>
</workbook>
</file>

<file path=xl/sharedStrings.xml><?xml version="1.0" encoding="utf-8"?>
<sst xmlns="http://schemas.openxmlformats.org/spreadsheetml/2006/main" count="62" uniqueCount="54">
  <si>
    <t>Jednostka opakowania</t>
  </si>
  <si>
    <t>Wielkość opakowania</t>
  </si>
  <si>
    <t xml:space="preserve">Lp </t>
  </si>
  <si>
    <t>Cena netto opakowania</t>
  </si>
  <si>
    <t>Wartość netto</t>
  </si>
  <si>
    <t>Wartość brutto</t>
  </si>
  <si>
    <t>Pełna nazwa gazu</t>
  </si>
  <si>
    <t>Warunek jaki musi spełnić żądany gaz</t>
  </si>
  <si>
    <t>VAT %</t>
  </si>
  <si>
    <t>RAZEM [PLN]</t>
  </si>
  <si>
    <t>Całkowita Ilość opakowań</t>
  </si>
  <si>
    <t>Tlenek węgla/argon 50%/50% CPV: 24100000-5</t>
  </si>
  <si>
    <t>Metan/argon 50%/50% CPV: 24100000-5</t>
  </si>
  <si>
    <t>Wodór/argon 5%/95% CPV: 24100000-5</t>
  </si>
  <si>
    <t>PMB</t>
  </si>
  <si>
    <t>Tlen/argon 25%/75% CPV: 24100000-5</t>
  </si>
  <si>
    <t>Czystość tlenu 4.5, czystość argonu 5.0</t>
  </si>
  <si>
    <t>PMNM</t>
  </si>
  <si>
    <t>PPMB</t>
  </si>
  <si>
    <t>PMPO</t>
  </si>
  <si>
    <t>PMPM</t>
  </si>
  <si>
    <t>PMW</t>
  </si>
  <si>
    <t>LSBM</t>
  </si>
  <si>
    <t>Mieszanka 0.9% dwutlenku węgla w Azocie (0.9% CO2 w N2)</t>
  </si>
  <si>
    <t>do kalibracji, wymagany certyfikat analizy</t>
  </si>
  <si>
    <t>Dwutlenek węgla/argon 5%/95% CPV: 2410000-5</t>
  </si>
  <si>
    <t>Tlen/argon 5%/95% CPV: 24111900-4</t>
  </si>
  <si>
    <t>Toulen/argon 0.5%/99.5% CPV: 24110000-8</t>
  </si>
  <si>
    <t>Butla (50 dm3)</t>
  </si>
  <si>
    <t>Butla (10 dm3)</t>
  </si>
  <si>
    <t>Butla ( 25dm3)</t>
  </si>
  <si>
    <t>Butla (40 dm3)</t>
  </si>
  <si>
    <t>Kwota dzierżawy butli</t>
  </si>
  <si>
    <t>Czystośćobu składników 5.0</t>
  </si>
  <si>
    <t>1.</t>
  </si>
  <si>
    <t>2.</t>
  </si>
  <si>
    <t>3.</t>
  </si>
  <si>
    <t>4.</t>
  </si>
  <si>
    <t>5.</t>
  </si>
  <si>
    <t>6.</t>
  </si>
  <si>
    <t>7.</t>
  </si>
  <si>
    <t>8.</t>
  </si>
  <si>
    <t>Powyższe ceny obejmują koszty transportu, ubezpieczenia oraz wszelkie inne koszty ponoszone przez Wykonawcę.</t>
  </si>
  <si>
    <t>Koszt dzierżawy butli należy obliczyć wg poniższego wzoru. Rzeczywiste koszty dzierżawy zostaną ustalone poprzez faktyczne ilości dzierżawionych butli pomnożone przez ilość dni dzierżawy oraz cenę za 1 dzień dzierżawy.</t>
  </si>
  <si>
    <t>całkowita ilość butli</t>
  </si>
  <si>
    <t>x 150 dni</t>
  </si>
  <si>
    <t>Cena dzierżawy 1 butli/1 dzień NETTO</t>
  </si>
  <si>
    <t>Całkowita wartość dzierżawy NETTO</t>
  </si>
  <si>
    <t>Vat %</t>
  </si>
  <si>
    <t>Całkowita wartość dzierżawy BRUTTO</t>
  </si>
  <si>
    <t>Zadanie nr 2 - sukcesywne dostawy mieszanek gazów sprężonych</t>
  </si>
  <si>
    <t>załącznik nr 4.2 do formularza ofertowego</t>
  </si>
  <si>
    <t>OPIS PRZEDMIOTU ZAMÓWIENIA / FORMULARZ CENOWY
Sukcesywne dostawy gazów sprężonych i ciekłych dla Centrum Materiałów Polimerowych i Węglowych PAN w Zabrzu, ul. Marii Curie-Skłodowskiej 34</t>
  </si>
  <si>
    <t>Czystość obu składników 5.0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</si>
</sst>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0.000"/>
  </numFmts>
  <fonts count="31">
    <font>
      <sz val="10"/>
      <name val="Arial"/>
      <family val="0"/>
    </font>
    <font>
      <sz val="9"/>
      <name val="Arial CE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4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4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9" fontId="0" fillId="0" borderId="10" xfId="0" applyNumberFormat="1" applyFont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horizontal="center" vertical="center"/>
      <protection/>
    </xf>
    <xf numFmtId="2" fontId="0" fillId="0" borderId="11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/>
      <protection/>
    </xf>
    <xf numFmtId="2" fontId="1" fillId="0" borderId="13" xfId="0" applyNumberFormat="1" applyFont="1" applyBorder="1" applyAlignment="1" applyProtection="1">
      <alignment vertical="center"/>
      <protection/>
    </xf>
    <xf numFmtId="2" fontId="1" fillId="0" borderId="13" xfId="0" applyNumberFormat="1" applyFont="1" applyFill="1" applyBorder="1" applyAlignment="1" applyProtection="1">
      <alignment vertical="center"/>
      <protection/>
    </xf>
    <xf numFmtId="2" fontId="1" fillId="0" borderId="13" xfId="0" applyNumberFormat="1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" fontId="8" fillId="24" borderId="10" xfId="0" applyNumberFormat="1" applyFont="1" applyFill="1" applyBorder="1" applyAlignment="1" applyProtection="1">
      <alignment horizontal="center" vertical="center" wrapText="1"/>
      <protection/>
    </xf>
    <xf numFmtId="4" fontId="8" fillId="24" borderId="10" xfId="0" applyNumberFormat="1" applyFont="1" applyFill="1" applyBorder="1" applyAlignment="1" applyProtection="1">
      <alignment horizontal="center" vertical="center" wrapText="1"/>
      <protection/>
    </xf>
    <xf numFmtId="2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left" vertical="top" wrapText="1"/>
      <protection/>
    </xf>
    <xf numFmtId="0" fontId="29" fillId="24" borderId="1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left" vertical="center" wrapText="1"/>
      <protection/>
    </xf>
    <xf numFmtId="0" fontId="8" fillId="24" borderId="10" xfId="0" applyNumberFormat="1" applyFont="1" applyFill="1" applyBorder="1" applyAlignment="1" applyProtection="1">
      <alignment horizontal="left" vertical="center" wrapText="1"/>
      <protection/>
    </xf>
    <xf numFmtId="0" fontId="8" fillId="24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4" fontId="6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/>
      <protection/>
    </xf>
    <xf numFmtId="2" fontId="0" fillId="0" borderId="11" xfId="0" applyNumberFormat="1" applyFont="1" applyBorder="1" applyAlignment="1" applyProtection="1">
      <alignment horizontal="center" vertical="center"/>
      <protection/>
    </xf>
    <xf numFmtId="2" fontId="0" fillId="0" borderId="12" xfId="0" applyNumberFormat="1" applyFont="1" applyBorder="1" applyAlignment="1" applyProtection="1">
      <alignment horizontal="center" vertical="center"/>
      <protection/>
    </xf>
    <xf numFmtId="4" fontId="29" fillId="24" borderId="10" xfId="0" applyNumberFormat="1" applyFont="1" applyFill="1" applyBorder="1" applyAlignment="1" applyProtection="1">
      <alignment horizontal="center" vertical="center" wrapText="1"/>
      <protection locked="0"/>
    </xf>
    <xf numFmtId="9" fontId="8" fillId="24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0</xdr:rowOff>
    </xdr:from>
    <xdr:to>
      <xdr:col>16</xdr:col>
      <xdr:colOff>2181225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342" b="6336"/>
        <a:stretch>
          <a:fillRect/>
        </a:stretch>
      </xdr:blipFill>
      <xdr:spPr>
        <a:xfrm>
          <a:off x="1695450" y="0"/>
          <a:ext cx="951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7">
      <selection activeCell="P32" sqref="P32"/>
    </sheetView>
  </sheetViews>
  <sheetFormatPr defaultColWidth="9.140625" defaultRowHeight="12.75"/>
  <cols>
    <col min="1" max="1" width="5.28125" style="10" customWidth="1"/>
    <col min="2" max="2" width="42.57421875" style="10" customWidth="1"/>
    <col min="3" max="3" width="9.28125" style="10" customWidth="1"/>
    <col min="4" max="4" width="13.57421875" style="10" customWidth="1"/>
    <col min="5" max="9" width="7.28125" style="10" hidden="1" customWidth="1"/>
    <col min="10" max="10" width="7.421875" style="10" hidden="1" customWidth="1"/>
    <col min="11" max="11" width="7.28125" style="10" hidden="1" customWidth="1"/>
    <col min="12" max="12" width="15.28125" style="10" customWidth="1"/>
    <col min="13" max="13" width="12.28125" style="17" customWidth="1"/>
    <col min="14" max="14" width="14.28125" style="10" customWidth="1"/>
    <col min="15" max="15" width="7.7109375" style="10" customWidth="1"/>
    <col min="16" max="16" width="15.140625" style="10" customWidth="1"/>
    <col min="17" max="17" width="32.7109375" style="10" customWidth="1"/>
    <col min="18" max="18" width="15.7109375" style="13" customWidth="1"/>
    <col min="19" max="16384" width="9.140625" style="13" customWidth="1"/>
  </cols>
  <sheetData>
    <row r="1" spans="2:17" ht="12.75">
      <c r="B1" s="11" t="s">
        <v>52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2.7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2:17" ht="12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2:17" ht="12.7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17" ht="12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12.7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2:17" ht="18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3:17" ht="18">
      <c r="C8" s="15"/>
      <c r="E8" s="16"/>
      <c r="O8" s="18"/>
      <c r="P8" s="18" t="s">
        <v>51</v>
      </c>
      <c r="Q8" s="19"/>
    </row>
    <row r="9" spans="1:17" ht="16.5" thickBot="1">
      <c r="A9" s="20"/>
      <c r="B9" s="21" t="s">
        <v>50</v>
      </c>
      <c r="C9" s="22"/>
      <c r="D9" s="22"/>
      <c r="E9" s="22"/>
      <c r="F9" s="22"/>
      <c r="G9" s="22"/>
      <c r="H9" s="22"/>
      <c r="I9" s="22"/>
      <c r="J9" s="22"/>
      <c r="K9" s="22"/>
      <c r="L9" s="23"/>
      <c r="M9" s="24"/>
      <c r="N9" s="25"/>
      <c r="O9" s="25"/>
      <c r="P9" s="26"/>
      <c r="Q9" s="27"/>
    </row>
    <row r="10" spans="1:17" ht="39" thickBot="1">
      <c r="A10" s="28" t="s">
        <v>2</v>
      </c>
      <c r="B10" s="29" t="s">
        <v>6</v>
      </c>
      <c r="C10" s="29" t="s">
        <v>1</v>
      </c>
      <c r="D10" s="29" t="s">
        <v>0</v>
      </c>
      <c r="E10" s="30" t="s">
        <v>14</v>
      </c>
      <c r="F10" s="30" t="s">
        <v>17</v>
      </c>
      <c r="G10" s="30" t="s">
        <v>18</v>
      </c>
      <c r="H10" s="30" t="s">
        <v>19</v>
      </c>
      <c r="I10" s="30" t="s">
        <v>20</v>
      </c>
      <c r="J10" s="30" t="s">
        <v>21</v>
      </c>
      <c r="K10" s="30" t="s">
        <v>22</v>
      </c>
      <c r="L10" s="29" t="s">
        <v>10</v>
      </c>
      <c r="M10" s="31" t="s">
        <v>3</v>
      </c>
      <c r="N10" s="31" t="s">
        <v>4</v>
      </c>
      <c r="O10" s="32" t="s">
        <v>8</v>
      </c>
      <c r="P10" s="31" t="s">
        <v>5</v>
      </c>
      <c r="Q10" s="29" t="s">
        <v>7</v>
      </c>
    </row>
    <row r="11" spans="1:17" ht="13.5" thickBot="1">
      <c r="A11" s="33" t="s">
        <v>34</v>
      </c>
      <c r="B11" s="34" t="s">
        <v>12</v>
      </c>
      <c r="C11" s="33">
        <v>1</v>
      </c>
      <c r="D11" s="33" t="s">
        <v>28</v>
      </c>
      <c r="E11" s="35"/>
      <c r="F11" s="35"/>
      <c r="G11" s="35"/>
      <c r="H11" s="35"/>
      <c r="I11" s="35"/>
      <c r="J11" s="35">
        <v>1</v>
      </c>
      <c r="K11" s="35"/>
      <c r="L11" s="35">
        <f>SUM(E11:K11)</f>
        <v>1</v>
      </c>
      <c r="M11" s="61"/>
      <c r="N11" s="36">
        <f>ROUND((L11*M11),2)</f>
        <v>0</v>
      </c>
      <c r="O11" s="62"/>
      <c r="P11" s="37">
        <f>ROUND((N11*O11+N11),2)</f>
        <v>0</v>
      </c>
      <c r="Q11" s="38" t="s">
        <v>33</v>
      </c>
    </row>
    <row r="12" spans="1:17" ht="13.5" thickBot="1">
      <c r="A12" s="33" t="s">
        <v>35</v>
      </c>
      <c r="B12" s="34" t="s">
        <v>11</v>
      </c>
      <c r="C12" s="33">
        <v>1</v>
      </c>
      <c r="D12" s="33" t="s">
        <v>28</v>
      </c>
      <c r="E12" s="35"/>
      <c r="F12" s="35"/>
      <c r="G12" s="35"/>
      <c r="H12" s="35"/>
      <c r="I12" s="35"/>
      <c r="J12" s="35">
        <v>1</v>
      </c>
      <c r="K12" s="35"/>
      <c r="L12" s="35">
        <f aca="true" t="shared" si="0" ref="L12:L18">SUM(E12:K12)</f>
        <v>1</v>
      </c>
      <c r="M12" s="61"/>
      <c r="N12" s="36">
        <f aca="true" t="shared" si="1" ref="N12:N18">ROUND((L12*M12),2)</f>
        <v>0</v>
      </c>
      <c r="O12" s="62"/>
      <c r="P12" s="37">
        <f aca="true" t="shared" si="2" ref="P12:P17">ROUND((N12*O12+N12),2)</f>
        <v>0</v>
      </c>
      <c r="Q12" s="38" t="s">
        <v>33</v>
      </c>
    </row>
    <row r="13" spans="1:17" ht="13.5" thickBot="1">
      <c r="A13" s="33" t="s">
        <v>36</v>
      </c>
      <c r="B13" s="34" t="s">
        <v>13</v>
      </c>
      <c r="C13" s="33">
        <v>1</v>
      </c>
      <c r="D13" s="33" t="s">
        <v>28</v>
      </c>
      <c r="E13" s="35"/>
      <c r="F13" s="35"/>
      <c r="G13" s="35"/>
      <c r="H13" s="35"/>
      <c r="I13" s="35"/>
      <c r="J13" s="35">
        <v>1</v>
      </c>
      <c r="K13" s="35"/>
      <c r="L13" s="35">
        <f t="shared" si="0"/>
        <v>1</v>
      </c>
      <c r="M13" s="61"/>
      <c r="N13" s="36">
        <f t="shared" si="1"/>
        <v>0</v>
      </c>
      <c r="O13" s="62"/>
      <c r="P13" s="37">
        <f t="shared" si="2"/>
        <v>0</v>
      </c>
      <c r="Q13" s="38" t="s">
        <v>33</v>
      </c>
    </row>
    <row r="14" spans="1:17" ht="13.5" thickBot="1">
      <c r="A14" s="33" t="s">
        <v>37</v>
      </c>
      <c r="B14" s="34" t="s">
        <v>15</v>
      </c>
      <c r="C14" s="33">
        <v>1</v>
      </c>
      <c r="D14" s="39" t="s">
        <v>29</v>
      </c>
      <c r="E14" s="35"/>
      <c r="F14" s="35">
        <v>1</v>
      </c>
      <c r="G14" s="35"/>
      <c r="H14" s="35"/>
      <c r="I14" s="35"/>
      <c r="J14" s="35"/>
      <c r="K14" s="35"/>
      <c r="L14" s="35">
        <f t="shared" si="0"/>
        <v>1</v>
      </c>
      <c r="M14" s="61"/>
      <c r="N14" s="36">
        <f t="shared" si="1"/>
        <v>0</v>
      </c>
      <c r="O14" s="62"/>
      <c r="P14" s="37">
        <f t="shared" si="2"/>
        <v>0</v>
      </c>
      <c r="Q14" s="40" t="s">
        <v>16</v>
      </c>
    </row>
    <row r="15" spans="1:17" ht="26.25" thickBot="1">
      <c r="A15" s="33" t="s">
        <v>38</v>
      </c>
      <c r="B15" s="2" t="s">
        <v>23</v>
      </c>
      <c r="C15" s="1">
        <v>1</v>
      </c>
      <c r="D15" s="4" t="s">
        <v>30</v>
      </c>
      <c r="E15" s="35">
        <v>1</v>
      </c>
      <c r="F15" s="35"/>
      <c r="G15" s="35"/>
      <c r="H15" s="35"/>
      <c r="I15" s="35"/>
      <c r="J15" s="35"/>
      <c r="K15" s="35"/>
      <c r="L15" s="35">
        <f t="shared" si="0"/>
        <v>1</v>
      </c>
      <c r="M15" s="3"/>
      <c r="N15" s="36">
        <f t="shared" si="1"/>
        <v>0</v>
      </c>
      <c r="O15" s="62"/>
      <c r="P15" s="37">
        <f t="shared" si="2"/>
        <v>0</v>
      </c>
      <c r="Q15" s="5" t="s">
        <v>24</v>
      </c>
    </row>
    <row r="16" spans="1:17" ht="13.5" thickBot="1">
      <c r="A16" s="33" t="s">
        <v>39</v>
      </c>
      <c r="B16" s="41" t="s">
        <v>26</v>
      </c>
      <c r="C16" s="33">
        <v>1</v>
      </c>
      <c r="D16" s="33" t="s">
        <v>28</v>
      </c>
      <c r="E16" s="35"/>
      <c r="F16" s="35"/>
      <c r="G16" s="35"/>
      <c r="H16" s="35"/>
      <c r="I16" s="35"/>
      <c r="J16" s="35">
        <v>1</v>
      </c>
      <c r="K16" s="35"/>
      <c r="L16" s="35">
        <f t="shared" si="0"/>
        <v>1</v>
      </c>
      <c r="M16" s="61"/>
      <c r="N16" s="36">
        <f t="shared" si="1"/>
        <v>0</v>
      </c>
      <c r="O16" s="62"/>
      <c r="P16" s="37">
        <f t="shared" si="2"/>
        <v>0</v>
      </c>
      <c r="Q16" s="38" t="s">
        <v>53</v>
      </c>
    </row>
    <row r="17" spans="1:17" ht="13.5" thickBot="1">
      <c r="A17" s="33" t="s">
        <v>40</v>
      </c>
      <c r="B17" s="41" t="s">
        <v>25</v>
      </c>
      <c r="C17" s="33">
        <v>1</v>
      </c>
      <c r="D17" s="33" t="s">
        <v>31</v>
      </c>
      <c r="E17" s="35"/>
      <c r="F17" s="35"/>
      <c r="G17" s="35"/>
      <c r="H17" s="35"/>
      <c r="I17" s="35"/>
      <c r="J17" s="35">
        <v>1</v>
      </c>
      <c r="K17" s="35"/>
      <c r="L17" s="35">
        <f t="shared" si="0"/>
        <v>1</v>
      </c>
      <c r="M17" s="61"/>
      <c r="N17" s="36">
        <f t="shared" si="1"/>
        <v>0</v>
      </c>
      <c r="O17" s="62"/>
      <c r="P17" s="37">
        <f t="shared" si="2"/>
        <v>0</v>
      </c>
      <c r="Q17" s="38" t="s">
        <v>53</v>
      </c>
    </row>
    <row r="18" spans="1:17" ht="13.5" thickBot="1">
      <c r="A18" s="33" t="s">
        <v>41</v>
      </c>
      <c r="B18" s="41" t="s">
        <v>27</v>
      </c>
      <c r="C18" s="33">
        <v>1</v>
      </c>
      <c r="D18" s="33" t="s">
        <v>31</v>
      </c>
      <c r="E18" s="35"/>
      <c r="F18" s="35"/>
      <c r="G18" s="35"/>
      <c r="H18" s="35"/>
      <c r="I18" s="35"/>
      <c r="J18" s="35">
        <v>1</v>
      </c>
      <c r="K18" s="35"/>
      <c r="L18" s="35">
        <f t="shared" si="0"/>
        <v>1</v>
      </c>
      <c r="M18" s="61"/>
      <c r="N18" s="36">
        <f t="shared" si="1"/>
        <v>0</v>
      </c>
      <c r="O18" s="62"/>
      <c r="P18" s="37">
        <f>ROUND((N18*O18+N18),2)</f>
        <v>0</v>
      </c>
      <c r="Q18" s="38" t="s">
        <v>53</v>
      </c>
    </row>
    <row r="19" spans="1:16" ht="15.75">
      <c r="A19" s="42"/>
      <c r="B19" s="18"/>
      <c r="L19" s="43" t="s">
        <v>9</v>
      </c>
      <c r="M19" s="43"/>
      <c r="N19" s="44">
        <f>ROUND(SUM(N11:N18),2)</f>
        <v>0</v>
      </c>
      <c r="O19" s="44"/>
      <c r="P19" s="44">
        <f>ROUND(SUM(P11:P18),2)</f>
        <v>0</v>
      </c>
    </row>
    <row r="20" spans="1:15" ht="23.25" customHeight="1">
      <c r="A20" s="42"/>
      <c r="B20" s="45"/>
      <c r="L20" s="46"/>
      <c r="M20" s="46"/>
      <c r="N20" s="47"/>
      <c r="O20" s="48"/>
    </row>
    <row r="21" spans="1:16" ht="21.75" customHeight="1">
      <c r="A21" s="42"/>
      <c r="B21" s="49" t="s">
        <v>42</v>
      </c>
      <c r="C21" s="49"/>
      <c r="D21" s="49"/>
      <c r="E21" s="49"/>
      <c r="F21" s="49"/>
      <c r="G21" s="49"/>
      <c r="H21" s="49"/>
      <c r="I21" s="49"/>
      <c r="J21" s="49"/>
      <c r="K21" s="49"/>
      <c r="M21" s="46"/>
      <c r="N21" s="46"/>
      <c r="O21" s="47"/>
      <c r="P21" s="48"/>
    </row>
    <row r="22" spans="1:13" ht="12.75">
      <c r="A22" s="42"/>
      <c r="M22" s="10"/>
    </row>
    <row r="23" ht="12.75">
      <c r="M23" s="10"/>
    </row>
    <row r="24" spans="2:17" ht="12.75">
      <c r="B24" s="50" t="s">
        <v>43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2:17" ht="12.7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7" ht="13.5" thickBot="1"/>
    <row r="28" spans="2:17" ht="26.25" thickBot="1">
      <c r="B28" s="52"/>
      <c r="C28" s="53" t="s">
        <v>44</v>
      </c>
      <c r="D28" s="54" t="s">
        <v>45</v>
      </c>
      <c r="E28" s="55"/>
      <c r="F28" s="55"/>
      <c r="G28" s="55"/>
      <c r="H28" s="55"/>
      <c r="I28" s="55"/>
      <c r="J28" s="55"/>
      <c r="K28" s="55"/>
      <c r="L28" s="56" t="s">
        <v>46</v>
      </c>
      <c r="M28" s="57"/>
      <c r="N28" s="56" t="s">
        <v>47</v>
      </c>
      <c r="O28" s="57"/>
      <c r="P28" s="54" t="s">
        <v>48</v>
      </c>
      <c r="Q28" s="53" t="s">
        <v>49</v>
      </c>
    </row>
    <row r="29" spans="2:17" ht="13.5" thickBot="1">
      <c r="B29" s="58" t="s">
        <v>32</v>
      </c>
      <c r="C29" s="54">
        <v>8</v>
      </c>
      <c r="D29" s="54">
        <v>150</v>
      </c>
      <c r="E29" s="55"/>
      <c r="F29" s="55"/>
      <c r="G29" s="55"/>
      <c r="H29" s="55"/>
      <c r="I29" s="55"/>
      <c r="J29" s="55"/>
      <c r="K29" s="55"/>
      <c r="L29" s="8"/>
      <c r="M29" s="9"/>
      <c r="N29" s="59">
        <f>ROUND((C29*D29*L29),2)</f>
        <v>0</v>
      </c>
      <c r="O29" s="60"/>
      <c r="P29" s="6"/>
      <c r="Q29" s="7">
        <f>ROUND((N29*P29+N29),2)</f>
        <v>0</v>
      </c>
    </row>
  </sheetData>
  <sheetProtection password="CC8B" sheet="1"/>
  <mergeCells count="7">
    <mergeCell ref="L29:M29"/>
    <mergeCell ref="N29:O29"/>
    <mergeCell ref="B1:Q6"/>
    <mergeCell ref="L19:M19"/>
    <mergeCell ref="B24:Q25"/>
    <mergeCell ref="L28:M28"/>
    <mergeCell ref="N28:O28"/>
  </mergeCells>
  <printOptions/>
  <pageMargins left="0.75" right="0.75" top="0.9" bottom="1" header="0.5" footer="0.5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 Zawadzka</dc:creator>
  <cp:keywords/>
  <dc:description/>
  <cp:lastModifiedBy>Natalia</cp:lastModifiedBy>
  <cp:lastPrinted>2013-05-24T09:03:18Z</cp:lastPrinted>
  <dcterms:created xsi:type="dcterms:W3CDTF">2006-10-05T17:18:55Z</dcterms:created>
  <dcterms:modified xsi:type="dcterms:W3CDTF">2013-05-27T11:46:08Z</dcterms:modified>
  <cp:category/>
  <cp:version/>
  <cp:contentType/>
  <cp:contentStatus/>
</cp:coreProperties>
</file>